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gg-jne.CONSTRUCTION2\Desktop\"/>
    </mc:Choice>
  </mc:AlternateContent>
  <bookViews>
    <workbookView xWindow="480" yWindow="105" windowWidth="15180" windowHeight="9345"/>
  </bookViews>
  <sheets>
    <sheet name="Impact Sound Insulation" sheetId="2" r:id="rId1"/>
  </sheets>
  <calcPr calcId="152511"/>
</workbook>
</file>

<file path=xl/calcChain.xml><?xml version="1.0" encoding="utf-8"?>
<calcChain xmlns="http://schemas.openxmlformats.org/spreadsheetml/2006/main">
  <c r="L18" i="2" l="1"/>
  <c r="L14" i="2"/>
  <c r="L10" i="2"/>
  <c r="L6" i="2"/>
  <c r="L17" i="2"/>
  <c r="L13" i="2"/>
  <c r="L9" i="2"/>
  <c r="L16" i="2"/>
  <c r="L12" i="2"/>
  <c r="L8" i="2"/>
  <c r="L4" i="2"/>
  <c r="L2" i="2"/>
  <c r="L19" i="2"/>
  <c r="L15" i="2"/>
  <c r="L11" i="2"/>
  <c r="L7" i="2"/>
  <c r="L3" i="2"/>
  <c r="L5" i="2"/>
  <c r="L20" i="2" l="1"/>
  <c r="E6" i="2"/>
  <c r="E20" i="2"/>
  <c r="F20" i="2" s="1"/>
  <c r="E19" i="2"/>
  <c r="E18" i="2"/>
  <c r="F18" i="2" s="1"/>
  <c r="E17" i="2"/>
  <c r="E16" i="2"/>
  <c r="F16" i="2" s="1"/>
  <c r="E15" i="2"/>
  <c r="E14" i="2"/>
  <c r="F14" i="2" s="1"/>
  <c r="E13" i="2"/>
  <c r="E12" i="2"/>
  <c r="F12" i="2" s="1"/>
  <c r="E11" i="2"/>
  <c r="E10" i="2"/>
  <c r="F10" i="2" s="1"/>
  <c r="E9" i="2"/>
  <c r="E8" i="2"/>
  <c r="F8" i="2" s="1"/>
  <c r="E7" i="2"/>
  <c r="E5" i="2"/>
  <c r="F5" i="2" s="1"/>
  <c r="F6" i="2" l="1"/>
  <c r="G6" i="2" s="1"/>
  <c r="F19" i="2"/>
  <c r="G19" i="2" s="1"/>
  <c r="F15" i="2"/>
  <c r="G15" i="2" s="1"/>
  <c r="F11" i="2"/>
  <c r="G11" i="2" s="1"/>
  <c r="F7" i="2"/>
  <c r="G7" i="2" s="1"/>
  <c r="F17" i="2"/>
  <c r="G17" i="2" s="1"/>
  <c r="F13" i="2"/>
  <c r="G13" i="2" s="1"/>
  <c r="F9" i="2"/>
  <c r="G9" i="2" s="1"/>
  <c r="G10" i="2"/>
  <c r="G14" i="2"/>
  <c r="G18" i="2"/>
  <c r="G8" i="2"/>
  <c r="G12" i="2"/>
  <c r="G16" i="2"/>
  <c r="G20" i="2"/>
  <c r="G5" i="2"/>
  <c r="F26" i="2"/>
  <c r="L23" i="2" s="1"/>
  <c r="G23" i="2" l="1"/>
</calcChain>
</file>

<file path=xl/sharedStrings.xml><?xml version="1.0" encoding="utf-8"?>
<sst xmlns="http://schemas.openxmlformats.org/spreadsheetml/2006/main" count="13" uniqueCount="13">
  <si>
    <t>Sum of unfavourable deviations (must be maximal while not exceeding 32 dB)</t>
  </si>
  <si>
    <t>Frequency [Hz]</t>
  </si>
  <si>
    <t>Reference [dB]</t>
  </si>
  <si>
    <t>Shifted Ref. [dB]</t>
  </si>
  <si>
    <t>Deviations [dB]</t>
  </si>
  <si>
    <t>Unfavourable Deviations [dB]</t>
  </si>
  <si>
    <t>Ln' / Ln [dB]</t>
  </si>
  <si>
    <t>Downward Shift [dB]</t>
  </si>
  <si>
    <t>Freq</t>
  </si>
  <si>
    <t>Ci,50-2500</t>
  </si>
  <si>
    <t>Sum(A)</t>
  </si>
  <si>
    <t>A=10^(Ln,i/10)</t>
  </si>
  <si>
    <t>Lnw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</si>
</sst>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11" fontId="0" fillId="0" borderId="1" xfId="0" applyNumberFormat="1" applyBorder="1"/>
    <xf numFmtId="0" fontId="3" fillId="0" borderId="1" xfId="0" applyFont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" fontId="2" fillId="3" borderId="1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L'n(f) / Ln(f)</c:v>
          </c:tx>
          <c:spPr>
            <a:ln>
              <a:solidFill>
                <a:srgbClr val="0070C0"/>
              </a:solidFill>
            </a:ln>
          </c:spPr>
          <c:marker>
            <c:spPr>
              <a:ln>
                <a:solidFill>
                  <a:srgbClr val="0070C0"/>
                </a:solidFill>
              </a:ln>
            </c:spPr>
          </c:marker>
          <c:cat>
            <c:numRef>
              <c:f>'Impact Sound Insulation'!$B$2:$B$22</c:f>
              <c:numCache>
                <c:formatCode>General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'Impact Sound Insulation'!$C$2:$C$22</c:f>
              <c:numCache>
                <c:formatCode>0.0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Reference ISO curve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'Impact Sound Insulation'!$B$2:$B$22</c:f>
              <c:numCache>
                <c:formatCode>General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'Impact Sound Insulation'!$D$2:$D$22</c:f>
              <c:numCache>
                <c:formatCode>General</c:formatCode>
                <c:ptCount val="21"/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61</c:v>
                </c:pt>
                <c:pt idx="10">
                  <c:v>60</c:v>
                </c:pt>
                <c:pt idx="11">
                  <c:v>59</c:v>
                </c:pt>
                <c:pt idx="12">
                  <c:v>58</c:v>
                </c:pt>
                <c:pt idx="13">
                  <c:v>57</c:v>
                </c:pt>
                <c:pt idx="14">
                  <c:v>54</c:v>
                </c:pt>
                <c:pt idx="15">
                  <c:v>51</c:v>
                </c:pt>
                <c:pt idx="16">
                  <c:v>48</c:v>
                </c:pt>
                <c:pt idx="17">
                  <c:v>45</c:v>
                </c:pt>
                <c:pt idx="18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v>Shifted reference ISO curve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'Impact Sound Insulation'!$B$2:$B$22</c:f>
              <c:numCache>
                <c:formatCode>General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'Impact Sound Insulation'!$E$2:$E$22</c:f>
              <c:numCache>
                <c:formatCode>General</c:formatCode>
                <c:ptCount val="21"/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61</c:v>
                </c:pt>
                <c:pt idx="10">
                  <c:v>60</c:v>
                </c:pt>
                <c:pt idx="11">
                  <c:v>59</c:v>
                </c:pt>
                <c:pt idx="12">
                  <c:v>58</c:v>
                </c:pt>
                <c:pt idx="13">
                  <c:v>57</c:v>
                </c:pt>
                <c:pt idx="14">
                  <c:v>54</c:v>
                </c:pt>
                <c:pt idx="15">
                  <c:v>51</c:v>
                </c:pt>
                <c:pt idx="16">
                  <c:v>48</c:v>
                </c:pt>
                <c:pt idx="17">
                  <c:v>45</c:v>
                </c:pt>
                <c:pt idx="18">
                  <c:v>42</c:v>
                </c:pt>
              </c:numCache>
            </c:numRef>
          </c:val>
          <c:smooth val="0"/>
        </c:ser>
        <c:ser>
          <c:idx val="3"/>
          <c:order val="3"/>
          <c:tx>
            <c:v>CORRECT</c:v>
          </c:tx>
          <c:spPr>
            <a:ln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val>
            <c:numRef>
              <c:f>'Impact Sound Insulation'!$J$30:$J$50</c:f>
              <c:numCache>
                <c:formatCode>General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65288"/>
        <c:axId val="149720584"/>
      </c:lineChart>
      <c:catAx>
        <c:axId val="203765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 sz="1200" b="0"/>
                  <a:t>Frequency [dB]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 rot="-2700000"/>
          <a:lstStyle/>
          <a:p>
            <a:pPr>
              <a:defRPr>
                <a:solidFill>
                  <a:schemeClr val="tx1"/>
                </a:solidFill>
              </a:defRPr>
            </a:pPr>
            <a:endParaRPr lang="sv-SE"/>
          </a:p>
        </c:txPr>
        <c:crossAx val="149720584"/>
        <c:crosses val="autoZero"/>
        <c:auto val="1"/>
        <c:lblAlgn val="ctr"/>
        <c:lblOffset val="100"/>
        <c:noMultiLvlLbl val="0"/>
      </c:catAx>
      <c:valAx>
        <c:axId val="149720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 sz="1200" b="0"/>
                  <a:t>Ln [dB]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037652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27</xdr:row>
      <xdr:rowOff>114299</xdr:rowOff>
    </xdr:from>
    <xdr:to>
      <xdr:col>7</xdr:col>
      <xdr:colOff>314324</xdr:colOff>
      <xdr:row>54</xdr:row>
      <xdr:rowOff>152400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590550</xdr:colOff>
          <xdr:row>23</xdr:row>
          <xdr:rowOff>190500</xdr:rowOff>
        </xdr:from>
        <xdr:to>
          <xdr:col>13</xdr:col>
          <xdr:colOff>590550</xdr:colOff>
          <xdr:row>24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B24" sqref="B24"/>
    </sheetView>
  </sheetViews>
  <sheetFormatPr defaultColWidth="11.42578125" defaultRowHeight="12.75" x14ac:dyDescent="0.2"/>
  <cols>
    <col min="2" max="2" width="15" customWidth="1"/>
    <col min="3" max="3" width="18" customWidth="1"/>
    <col min="4" max="4" width="19.5703125" customWidth="1"/>
    <col min="5" max="5" width="18" bestFit="1" customWidth="1"/>
    <col min="6" max="6" width="15" customWidth="1"/>
    <col min="7" max="7" width="17.5703125" customWidth="1"/>
    <col min="12" max="12" width="12.85546875" customWidth="1"/>
  </cols>
  <sheetData>
    <row r="1" spans="1:12" ht="25.5" x14ac:dyDescent="0.2">
      <c r="A1" s="3"/>
      <c r="B1" s="1" t="s">
        <v>1</v>
      </c>
      <c r="C1" s="12" t="s">
        <v>6</v>
      </c>
      <c r="D1" s="9" t="s">
        <v>2</v>
      </c>
      <c r="E1" s="11" t="s">
        <v>3</v>
      </c>
      <c r="F1" s="1" t="s">
        <v>4</v>
      </c>
      <c r="G1" s="2" t="s">
        <v>5</v>
      </c>
      <c r="K1" s="10" t="s">
        <v>8</v>
      </c>
      <c r="L1" s="10" t="s">
        <v>11</v>
      </c>
    </row>
    <row r="2" spans="1:12" x14ac:dyDescent="0.2">
      <c r="A2" s="3"/>
      <c r="B2" s="8">
        <v>50</v>
      </c>
      <c r="C2" s="23">
        <v>1</v>
      </c>
      <c r="D2" s="1"/>
      <c r="E2" s="1"/>
      <c r="F2" s="1"/>
      <c r="G2" s="2"/>
      <c r="K2" s="7">
        <v>50</v>
      </c>
      <c r="L2" s="5">
        <f>10^(C2/10)</f>
        <v>1.2589254117941673</v>
      </c>
    </row>
    <row r="3" spans="1:12" x14ac:dyDescent="0.2">
      <c r="A3" s="3"/>
      <c r="B3" s="8">
        <v>63</v>
      </c>
      <c r="C3" s="23">
        <v>1</v>
      </c>
      <c r="D3" s="1"/>
      <c r="E3" s="1"/>
      <c r="F3" s="1"/>
      <c r="G3" s="2"/>
      <c r="K3" s="7">
        <v>63</v>
      </c>
      <c r="L3" s="5">
        <f t="shared" ref="L3:L19" si="0">10^(C3/10)</f>
        <v>1.2589254117941673</v>
      </c>
    </row>
    <row r="4" spans="1:12" x14ac:dyDescent="0.2">
      <c r="A4" s="3"/>
      <c r="B4" s="8">
        <v>80</v>
      </c>
      <c r="C4" s="23">
        <v>1</v>
      </c>
      <c r="D4" s="1"/>
      <c r="E4" s="1"/>
      <c r="F4" s="1"/>
      <c r="G4" s="2"/>
      <c r="K4" s="7">
        <v>80</v>
      </c>
      <c r="L4" s="5">
        <f t="shared" si="0"/>
        <v>1.2589254117941673</v>
      </c>
    </row>
    <row r="5" spans="1:12" x14ac:dyDescent="0.2">
      <c r="A5" s="3"/>
      <c r="B5" s="4">
        <v>100</v>
      </c>
      <c r="C5" s="23">
        <v>1</v>
      </c>
      <c r="D5" s="13">
        <v>62</v>
      </c>
      <c r="E5" s="14">
        <f>D5-$E$23</f>
        <v>62</v>
      </c>
      <c r="F5" s="24">
        <f>-E5+C5</f>
        <v>-61</v>
      </c>
      <c r="G5" s="25">
        <f>IF(F5&gt;0,F5,0)</f>
        <v>0</v>
      </c>
      <c r="K5" s="4">
        <v>100</v>
      </c>
      <c r="L5" s="5">
        <f t="shared" si="0"/>
        <v>1.2589254117941673</v>
      </c>
    </row>
    <row r="6" spans="1:12" x14ac:dyDescent="0.2">
      <c r="A6" s="3"/>
      <c r="B6" s="4">
        <v>125</v>
      </c>
      <c r="C6" s="23">
        <v>1</v>
      </c>
      <c r="D6" s="13">
        <v>62</v>
      </c>
      <c r="E6" s="14">
        <f>D6-$E$23</f>
        <v>62</v>
      </c>
      <c r="F6" s="24">
        <f t="shared" ref="F6:F20" si="1">-E6+C6</f>
        <v>-61</v>
      </c>
      <c r="G6" s="24">
        <f>IF(F6&gt;0,F6,0)</f>
        <v>0</v>
      </c>
      <c r="K6" s="4">
        <v>125</v>
      </c>
      <c r="L6" s="5">
        <f t="shared" si="0"/>
        <v>1.2589254117941673</v>
      </c>
    </row>
    <row r="7" spans="1:12" x14ac:dyDescent="0.2">
      <c r="A7" s="3"/>
      <c r="B7" s="4">
        <v>160</v>
      </c>
      <c r="C7" s="23">
        <v>1</v>
      </c>
      <c r="D7" s="13">
        <v>62</v>
      </c>
      <c r="E7" s="14">
        <f t="shared" ref="E7:E20" si="2">D7-$E$23</f>
        <v>62</v>
      </c>
      <c r="F7" s="24">
        <f t="shared" si="1"/>
        <v>-61</v>
      </c>
      <c r="G7" s="24">
        <f t="shared" ref="G7:G20" si="3">IF(F7&gt;0,F7,0)</f>
        <v>0</v>
      </c>
      <c r="K7" s="4">
        <v>160</v>
      </c>
      <c r="L7" s="5">
        <f t="shared" si="0"/>
        <v>1.2589254117941673</v>
      </c>
    </row>
    <row r="8" spans="1:12" x14ac:dyDescent="0.2">
      <c r="A8" s="3"/>
      <c r="B8" s="4">
        <v>200</v>
      </c>
      <c r="C8" s="23">
        <v>1</v>
      </c>
      <c r="D8" s="13">
        <v>62</v>
      </c>
      <c r="E8" s="14">
        <f t="shared" si="2"/>
        <v>62</v>
      </c>
      <c r="F8" s="24">
        <f t="shared" si="1"/>
        <v>-61</v>
      </c>
      <c r="G8" s="24">
        <f t="shared" si="3"/>
        <v>0</v>
      </c>
      <c r="K8" s="4">
        <v>200</v>
      </c>
      <c r="L8" s="5">
        <f t="shared" si="0"/>
        <v>1.2589254117941673</v>
      </c>
    </row>
    <row r="9" spans="1:12" x14ac:dyDescent="0.2">
      <c r="A9" s="3"/>
      <c r="B9" s="4">
        <v>250</v>
      </c>
      <c r="C9" s="23">
        <v>1</v>
      </c>
      <c r="D9" s="13">
        <v>62</v>
      </c>
      <c r="E9" s="14">
        <f t="shared" si="2"/>
        <v>62</v>
      </c>
      <c r="F9" s="24">
        <f t="shared" si="1"/>
        <v>-61</v>
      </c>
      <c r="G9" s="24">
        <f t="shared" si="3"/>
        <v>0</v>
      </c>
      <c r="K9" s="4">
        <v>250</v>
      </c>
      <c r="L9" s="5">
        <f t="shared" si="0"/>
        <v>1.2589254117941673</v>
      </c>
    </row>
    <row r="10" spans="1:12" x14ac:dyDescent="0.2">
      <c r="A10" s="3"/>
      <c r="B10" s="4">
        <v>315</v>
      </c>
      <c r="C10" s="23">
        <v>1</v>
      </c>
      <c r="D10" s="13">
        <v>62</v>
      </c>
      <c r="E10" s="14">
        <f t="shared" si="2"/>
        <v>62</v>
      </c>
      <c r="F10" s="24">
        <f t="shared" si="1"/>
        <v>-61</v>
      </c>
      <c r="G10" s="24">
        <f t="shared" si="3"/>
        <v>0</v>
      </c>
      <c r="K10" s="4">
        <v>315</v>
      </c>
      <c r="L10" s="5">
        <f t="shared" si="0"/>
        <v>1.2589254117941673</v>
      </c>
    </row>
    <row r="11" spans="1:12" x14ac:dyDescent="0.2">
      <c r="A11" s="3"/>
      <c r="B11" s="4">
        <v>400</v>
      </c>
      <c r="C11" s="23">
        <v>1</v>
      </c>
      <c r="D11" s="13">
        <v>61</v>
      </c>
      <c r="E11" s="14">
        <f t="shared" si="2"/>
        <v>61</v>
      </c>
      <c r="F11" s="24">
        <f t="shared" si="1"/>
        <v>-60</v>
      </c>
      <c r="G11" s="24">
        <f t="shared" si="3"/>
        <v>0</v>
      </c>
      <c r="K11" s="4">
        <v>400</v>
      </c>
      <c r="L11" s="5">
        <f t="shared" si="0"/>
        <v>1.2589254117941673</v>
      </c>
    </row>
    <row r="12" spans="1:12" x14ac:dyDescent="0.2">
      <c r="A12" s="3"/>
      <c r="B12" s="4">
        <v>500</v>
      </c>
      <c r="C12" s="23">
        <v>1</v>
      </c>
      <c r="D12" s="13">
        <v>60</v>
      </c>
      <c r="E12" s="15">
        <f t="shared" si="2"/>
        <v>60</v>
      </c>
      <c r="F12" s="24">
        <f t="shared" si="1"/>
        <v>-59</v>
      </c>
      <c r="G12" s="24">
        <f t="shared" si="3"/>
        <v>0</v>
      </c>
      <c r="K12" s="4">
        <v>500</v>
      </c>
      <c r="L12" s="5">
        <f t="shared" si="0"/>
        <v>1.2589254117941673</v>
      </c>
    </row>
    <row r="13" spans="1:12" x14ac:dyDescent="0.2">
      <c r="A13" s="3"/>
      <c r="B13" s="4">
        <v>630</v>
      </c>
      <c r="C13" s="23">
        <v>1</v>
      </c>
      <c r="D13" s="13">
        <v>59</v>
      </c>
      <c r="E13" s="14">
        <f t="shared" si="2"/>
        <v>59</v>
      </c>
      <c r="F13" s="24">
        <f t="shared" si="1"/>
        <v>-58</v>
      </c>
      <c r="G13" s="24">
        <f t="shared" si="3"/>
        <v>0</v>
      </c>
      <c r="K13" s="4">
        <v>630</v>
      </c>
      <c r="L13" s="5">
        <f t="shared" si="0"/>
        <v>1.2589254117941673</v>
      </c>
    </row>
    <row r="14" spans="1:12" x14ac:dyDescent="0.2">
      <c r="A14" s="3"/>
      <c r="B14" s="4">
        <v>800</v>
      </c>
      <c r="C14" s="23">
        <v>1</v>
      </c>
      <c r="D14" s="13">
        <v>58</v>
      </c>
      <c r="E14" s="14">
        <f t="shared" si="2"/>
        <v>58</v>
      </c>
      <c r="F14" s="24">
        <f t="shared" si="1"/>
        <v>-57</v>
      </c>
      <c r="G14" s="24">
        <f t="shared" si="3"/>
        <v>0</v>
      </c>
      <c r="K14" s="4">
        <v>800</v>
      </c>
      <c r="L14" s="5">
        <f t="shared" si="0"/>
        <v>1.2589254117941673</v>
      </c>
    </row>
    <row r="15" spans="1:12" x14ac:dyDescent="0.2">
      <c r="A15" s="3"/>
      <c r="B15" s="4">
        <v>1000</v>
      </c>
      <c r="C15" s="23">
        <v>1</v>
      </c>
      <c r="D15" s="13">
        <v>57</v>
      </c>
      <c r="E15" s="14">
        <f t="shared" si="2"/>
        <v>57</v>
      </c>
      <c r="F15" s="24">
        <f t="shared" si="1"/>
        <v>-56</v>
      </c>
      <c r="G15" s="24">
        <f t="shared" si="3"/>
        <v>0</v>
      </c>
      <c r="K15" s="4">
        <v>1000</v>
      </c>
      <c r="L15" s="5">
        <f t="shared" si="0"/>
        <v>1.2589254117941673</v>
      </c>
    </row>
    <row r="16" spans="1:12" x14ac:dyDescent="0.2">
      <c r="A16" s="3"/>
      <c r="B16" s="4">
        <v>1250</v>
      </c>
      <c r="C16" s="23">
        <v>1</v>
      </c>
      <c r="D16" s="13">
        <v>54</v>
      </c>
      <c r="E16" s="14">
        <f t="shared" si="2"/>
        <v>54</v>
      </c>
      <c r="F16" s="24">
        <f t="shared" si="1"/>
        <v>-53</v>
      </c>
      <c r="G16" s="24">
        <f t="shared" si="3"/>
        <v>0</v>
      </c>
      <c r="K16" s="4">
        <v>1250</v>
      </c>
      <c r="L16" s="5">
        <f t="shared" si="0"/>
        <v>1.2589254117941673</v>
      </c>
    </row>
    <row r="17" spans="1:16" x14ac:dyDescent="0.2">
      <c r="A17" s="3"/>
      <c r="B17" s="4">
        <v>1600</v>
      </c>
      <c r="C17" s="23">
        <v>1</v>
      </c>
      <c r="D17" s="13">
        <v>51</v>
      </c>
      <c r="E17" s="14">
        <f t="shared" si="2"/>
        <v>51</v>
      </c>
      <c r="F17" s="24">
        <f t="shared" si="1"/>
        <v>-50</v>
      </c>
      <c r="G17" s="24">
        <f t="shared" si="3"/>
        <v>0</v>
      </c>
      <c r="K17" s="4">
        <v>1600</v>
      </c>
      <c r="L17" s="5">
        <f t="shared" si="0"/>
        <v>1.2589254117941673</v>
      </c>
    </row>
    <row r="18" spans="1:16" x14ac:dyDescent="0.2">
      <c r="A18" s="3"/>
      <c r="B18" s="4">
        <v>2000</v>
      </c>
      <c r="C18" s="23">
        <v>1</v>
      </c>
      <c r="D18" s="13">
        <v>48</v>
      </c>
      <c r="E18" s="14">
        <f t="shared" si="2"/>
        <v>48</v>
      </c>
      <c r="F18" s="24">
        <f t="shared" si="1"/>
        <v>-47</v>
      </c>
      <c r="G18" s="24">
        <f t="shared" si="3"/>
        <v>0</v>
      </c>
      <c r="K18" s="4">
        <v>2000</v>
      </c>
      <c r="L18" s="5">
        <f t="shared" si="0"/>
        <v>1.2589254117941673</v>
      </c>
    </row>
    <row r="19" spans="1:16" x14ac:dyDescent="0.2">
      <c r="A19" s="3"/>
      <c r="B19" s="4">
        <v>2500</v>
      </c>
      <c r="C19" s="23">
        <v>1</v>
      </c>
      <c r="D19" s="13">
        <v>45</v>
      </c>
      <c r="E19" s="14">
        <f t="shared" si="2"/>
        <v>45</v>
      </c>
      <c r="F19" s="24">
        <f t="shared" si="1"/>
        <v>-44</v>
      </c>
      <c r="G19" s="24">
        <f t="shared" si="3"/>
        <v>0</v>
      </c>
      <c r="K19" s="4">
        <v>2500</v>
      </c>
      <c r="L19" s="5">
        <f t="shared" si="0"/>
        <v>1.2589254117941673</v>
      </c>
    </row>
    <row r="20" spans="1:16" x14ac:dyDescent="0.2">
      <c r="A20" s="3"/>
      <c r="B20" s="4">
        <v>3150</v>
      </c>
      <c r="C20" s="23">
        <v>1</v>
      </c>
      <c r="D20" s="13">
        <v>42</v>
      </c>
      <c r="E20" s="14">
        <f t="shared" si="2"/>
        <v>42</v>
      </c>
      <c r="F20" s="24">
        <f t="shared" si="1"/>
        <v>-41</v>
      </c>
      <c r="G20" s="24">
        <f t="shared" si="3"/>
        <v>0</v>
      </c>
      <c r="K20" s="6" t="s">
        <v>10</v>
      </c>
      <c r="L20" s="5">
        <f>SUM(L2:L19)</f>
        <v>22.660657412295002</v>
      </c>
    </row>
    <row r="21" spans="1:16" x14ac:dyDescent="0.2">
      <c r="A21" s="3"/>
      <c r="B21" s="4">
        <v>4000</v>
      </c>
      <c r="C21" s="23">
        <v>1</v>
      </c>
      <c r="D21" s="19"/>
      <c r="E21" s="19"/>
      <c r="F21" s="19"/>
      <c r="G21" s="19"/>
    </row>
    <row r="22" spans="1:16" x14ac:dyDescent="0.2">
      <c r="A22" s="3"/>
      <c r="B22" s="4">
        <v>5000</v>
      </c>
      <c r="C22" s="23">
        <v>1</v>
      </c>
      <c r="D22" s="19"/>
      <c r="E22" s="19"/>
      <c r="F22" s="20"/>
      <c r="G22" s="19"/>
    </row>
    <row r="23" spans="1:16" x14ac:dyDescent="0.2">
      <c r="E23" s="4">
        <v>0</v>
      </c>
      <c r="F23" s="3"/>
      <c r="G23" s="24">
        <f>SUM(G5:G20)</f>
        <v>0</v>
      </c>
      <c r="K23" s="17" t="s">
        <v>9</v>
      </c>
      <c r="L23" s="18">
        <f>10*LOG10(L20)-15-$F$26</f>
        <v>-61.447274948966943</v>
      </c>
    </row>
    <row r="24" spans="1:16" ht="63.75" x14ac:dyDescent="0.2">
      <c r="E24" s="21" t="s">
        <v>7</v>
      </c>
      <c r="F24" s="3"/>
      <c r="G24" s="22" t="s">
        <v>0</v>
      </c>
    </row>
    <row r="26" spans="1:16" x14ac:dyDescent="0.2">
      <c r="E26" s="16" t="s">
        <v>12</v>
      </c>
      <c r="F26" s="16">
        <f>$E$12</f>
        <v>60</v>
      </c>
    </row>
    <row r="29" spans="1:16" x14ac:dyDescent="0.2">
      <c r="I29" s="3"/>
      <c r="J29" s="26"/>
      <c r="K29" s="3"/>
      <c r="L29" s="3"/>
      <c r="M29" s="3"/>
      <c r="N29" s="3"/>
      <c r="O29" s="3"/>
      <c r="P29" s="3"/>
    </row>
    <row r="30" spans="1:16" x14ac:dyDescent="0.2">
      <c r="I30" s="3"/>
      <c r="J30" s="3"/>
      <c r="K30" s="3"/>
      <c r="L30" s="3"/>
      <c r="M30" s="3"/>
      <c r="N30" s="3"/>
      <c r="O30" s="3"/>
      <c r="P30" s="3"/>
    </row>
    <row r="31" spans="1:16" x14ac:dyDescent="0.2">
      <c r="I31" s="3"/>
      <c r="J31" s="3"/>
      <c r="K31" s="3"/>
      <c r="L31" s="3"/>
      <c r="M31" s="3"/>
      <c r="N31" s="3"/>
      <c r="O31" s="3"/>
      <c r="P31" s="3"/>
    </row>
    <row r="32" spans="1:16" x14ac:dyDescent="0.2">
      <c r="I32" s="3"/>
      <c r="J32" s="3"/>
      <c r="K32" s="3"/>
      <c r="L32" s="3"/>
      <c r="M32" s="3"/>
      <c r="N32" s="3"/>
      <c r="O32" s="3"/>
      <c r="P32" s="3"/>
    </row>
    <row r="33" spans="9:16" x14ac:dyDescent="0.2">
      <c r="I33" s="3"/>
      <c r="J33" s="3"/>
      <c r="K33" s="3"/>
      <c r="L33" s="3"/>
      <c r="M33" s="3"/>
      <c r="N33" s="3"/>
      <c r="O33" s="3"/>
      <c r="P33" s="3"/>
    </row>
    <row r="34" spans="9:16" x14ac:dyDescent="0.2">
      <c r="I34" s="3"/>
      <c r="J34" s="3"/>
      <c r="K34" s="3"/>
      <c r="L34" s="3"/>
      <c r="M34" s="3"/>
      <c r="N34" s="3"/>
      <c r="O34" s="3"/>
      <c r="P34" s="3"/>
    </row>
    <row r="35" spans="9:16" x14ac:dyDescent="0.2">
      <c r="I35" s="3"/>
      <c r="J35" s="3"/>
      <c r="K35" s="3"/>
      <c r="L35" s="3"/>
      <c r="M35" s="3"/>
      <c r="N35" s="3"/>
      <c r="O35" s="3"/>
      <c r="P35" s="3"/>
    </row>
    <row r="36" spans="9:16" x14ac:dyDescent="0.2">
      <c r="I36" s="3"/>
      <c r="J36" s="3"/>
      <c r="K36" s="3"/>
      <c r="L36" s="3"/>
      <c r="M36" s="3"/>
      <c r="N36" s="3"/>
      <c r="O36" s="3"/>
      <c r="P36" s="3"/>
    </row>
    <row r="37" spans="9:16" x14ac:dyDescent="0.2">
      <c r="I37" s="3"/>
      <c r="J37" s="3"/>
      <c r="K37" s="3"/>
      <c r="L37" s="3"/>
      <c r="M37" s="3"/>
      <c r="N37" s="3"/>
      <c r="O37" s="3"/>
      <c r="P37" s="3"/>
    </row>
    <row r="38" spans="9:16" x14ac:dyDescent="0.2">
      <c r="I38" s="3"/>
      <c r="J38" s="3"/>
      <c r="K38" s="3"/>
      <c r="L38" s="3"/>
      <c r="M38" s="3"/>
      <c r="N38" s="3"/>
      <c r="O38" s="3"/>
      <c r="P38" s="3"/>
    </row>
    <row r="39" spans="9:16" x14ac:dyDescent="0.2">
      <c r="I39" s="3"/>
      <c r="J39" s="3"/>
      <c r="K39" s="3"/>
      <c r="L39" s="3"/>
      <c r="M39" s="3"/>
      <c r="N39" s="3"/>
      <c r="O39" s="3"/>
      <c r="P39" s="3"/>
    </row>
    <row r="40" spans="9:16" x14ac:dyDescent="0.2">
      <c r="I40" s="3"/>
      <c r="J40" s="3"/>
      <c r="K40" s="3"/>
      <c r="L40" s="3"/>
      <c r="M40" s="3"/>
      <c r="N40" s="3"/>
      <c r="O40" s="3"/>
      <c r="P40" s="3"/>
    </row>
    <row r="41" spans="9:16" x14ac:dyDescent="0.2">
      <c r="I41" s="3"/>
      <c r="J41" s="3"/>
      <c r="K41" s="3"/>
      <c r="L41" s="3"/>
      <c r="M41" s="3"/>
      <c r="N41" s="3"/>
      <c r="O41" s="3"/>
      <c r="P41" s="3"/>
    </row>
    <row r="42" spans="9:16" x14ac:dyDescent="0.2">
      <c r="I42" s="3"/>
      <c r="J42" s="3"/>
      <c r="K42" s="3"/>
      <c r="L42" s="3"/>
      <c r="M42" s="3"/>
      <c r="N42" s="3"/>
      <c r="O42" s="3"/>
      <c r="P42" s="3"/>
    </row>
    <row r="43" spans="9:16" x14ac:dyDescent="0.2">
      <c r="I43" s="3"/>
      <c r="J43" s="3"/>
      <c r="K43" s="3"/>
      <c r="L43" s="3"/>
      <c r="M43" s="3"/>
      <c r="N43" s="3"/>
      <c r="O43" s="3"/>
      <c r="P43" s="3"/>
    </row>
    <row r="44" spans="9:16" x14ac:dyDescent="0.2">
      <c r="I44" s="3"/>
      <c r="J44" s="3"/>
      <c r="K44" s="3"/>
      <c r="L44" s="3"/>
      <c r="M44" s="3"/>
      <c r="N44" s="3"/>
      <c r="O44" s="3"/>
      <c r="P44" s="3"/>
    </row>
    <row r="45" spans="9:16" x14ac:dyDescent="0.2">
      <c r="I45" s="3"/>
      <c r="J45" s="3"/>
      <c r="K45" s="3"/>
      <c r="L45" s="3"/>
      <c r="M45" s="3"/>
      <c r="N45" s="3"/>
      <c r="O45" s="3"/>
      <c r="P45" s="3"/>
    </row>
    <row r="46" spans="9:16" x14ac:dyDescent="0.2">
      <c r="I46" s="3"/>
      <c r="J46" s="3"/>
      <c r="K46" s="3"/>
      <c r="L46" s="3"/>
      <c r="M46" s="3"/>
      <c r="N46" s="3"/>
      <c r="O46" s="3"/>
      <c r="P46" s="3"/>
    </row>
    <row r="47" spans="9:16" x14ac:dyDescent="0.2">
      <c r="I47" s="3"/>
      <c r="J47" s="3"/>
      <c r="K47" s="3"/>
      <c r="L47" s="3"/>
      <c r="M47" s="3"/>
      <c r="N47" s="3"/>
      <c r="O47" s="3"/>
      <c r="P47" s="3"/>
    </row>
    <row r="48" spans="9:16" x14ac:dyDescent="0.2">
      <c r="I48" s="3"/>
      <c r="J48" s="3"/>
      <c r="K48" s="3"/>
      <c r="L48" s="3"/>
      <c r="M48" s="3"/>
      <c r="N48" s="3"/>
      <c r="O48" s="3"/>
      <c r="P48" s="3"/>
    </row>
    <row r="49" spans="9:16" x14ac:dyDescent="0.2">
      <c r="I49" s="3"/>
      <c r="J49" s="3"/>
      <c r="K49" s="3"/>
      <c r="L49" s="3"/>
      <c r="M49" s="3"/>
      <c r="N49" s="3"/>
      <c r="O49" s="3"/>
      <c r="P49" s="3"/>
    </row>
    <row r="50" spans="9:16" x14ac:dyDescent="0.2">
      <c r="I50" s="3"/>
      <c r="J50" s="3"/>
      <c r="K50" s="3"/>
      <c r="L50" s="3"/>
      <c r="M50" s="3"/>
      <c r="N50" s="3"/>
      <c r="O50" s="3"/>
      <c r="P50" s="3"/>
    </row>
    <row r="51" spans="9:16" x14ac:dyDescent="0.2">
      <c r="I51" s="3"/>
      <c r="J51" s="3"/>
      <c r="K51" s="3"/>
      <c r="L51" s="3"/>
      <c r="M51" s="3"/>
      <c r="N51" s="3"/>
      <c r="O51" s="3"/>
      <c r="P51" s="3"/>
    </row>
    <row r="52" spans="9:16" x14ac:dyDescent="0.2">
      <c r="I52" s="3"/>
      <c r="J52" s="3"/>
      <c r="K52" s="3"/>
      <c r="L52" s="3"/>
      <c r="M52" s="3"/>
      <c r="N52" s="3"/>
      <c r="O52" s="3"/>
      <c r="P52" s="3"/>
    </row>
    <row r="53" spans="9:16" x14ac:dyDescent="0.2">
      <c r="I53" s="3"/>
      <c r="J53" s="3"/>
      <c r="K53" s="3"/>
      <c r="L53" s="3"/>
      <c r="M53" s="3"/>
      <c r="N53" s="3"/>
      <c r="O53" s="3"/>
      <c r="P53" s="3"/>
    </row>
    <row r="54" spans="9:16" x14ac:dyDescent="0.2">
      <c r="I54" s="3"/>
      <c r="J54" s="3"/>
      <c r="K54" s="3"/>
      <c r="L54" s="3"/>
      <c r="M54" s="3"/>
      <c r="N54" s="3"/>
      <c r="O54" s="3"/>
      <c r="P54" s="3"/>
    </row>
    <row r="55" spans="9:16" x14ac:dyDescent="0.2">
      <c r="I55" s="3"/>
      <c r="J55" s="3"/>
      <c r="K55" s="3"/>
      <c r="L55" s="3"/>
      <c r="M55" s="3"/>
      <c r="N55" s="3"/>
      <c r="O55" s="3"/>
      <c r="P55" s="3"/>
    </row>
  </sheetData>
  <phoneticPr fontId="1" type="noConversion"/>
  <pageMargins left="0.75" right="0.75" top="1" bottom="1" header="0.4921259845" footer="0.492125984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8</xdr:col>
                <xdr:colOff>590550</xdr:colOff>
                <xdr:row>23</xdr:row>
                <xdr:rowOff>190500</xdr:rowOff>
              </from>
              <to>
                <xdr:col>13</xdr:col>
                <xdr:colOff>590550</xdr:colOff>
                <xdr:row>24</xdr:row>
                <xdr:rowOff>28575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Impact Sound Insulation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Negreira</dc:creator>
  <cp:lastModifiedBy>Juan Negreira Montero</cp:lastModifiedBy>
  <dcterms:created xsi:type="dcterms:W3CDTF">2010-11-23T12:50:02Z</dcterms:created>
  <dcterms:modified xsi:type="dcterms:W3CDTF">2018-11-26T13:02:10Z</dcterms:modified>
</cp:coreProperties>
</file>